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340" windowHeight="5520" activeTab="0"/>
  </bookViews>
  <sheets>
    <sheet name="Πίνακας 13" sheetId="1" r:id="rId1"/>
  </sheets>
  <definedNames>
    <definedName name="_xlnm.Print_Area" localSheetId="0">'Πίνακας 13'!$A$1:$Z$18</definedName>
  </definedNames>
  <calcPr fullCalcOnLoad="1"/>
</workbook>
</file>

<file path=xl/sharedStrings.xml><?xml version="1.0" encoding="utf-8"?>
<sst xmlns="http://schemas.openxmlformats.org/spreadsheetml/2006/main" count="54" uniqueCount="29">
  <si>
    <t>ΣΥΝΟΛΟ</t>
  </si>
  <si>
    <t>Μετ.</t>
  </si>
  <si>
    <t xml:space="preserve">       Λεμεσός</t>
  </si>
  <si>
    <t xml:space="preserve">          ΣΥΝΟΛΟ</t>
  </si>
  <si>
    <t xml:space="preserve">          Λευκωσία</t>
  </si>
  <si>
    <t xml:space="preserve">             Πάφος </t>
  </si>
  <si>
    <t>%</t>
  </si>
  <si>
    <t>X</t>
  </si>
  <si>
    <t>Αμμόχωστος</t>
  </si>
  <si>
    <t>Σημείωση: ### = διαίρεση διά μηδέν</t>
  </si>
  <si>
    <t>Αρ.</t>
  </si>
  <si>
    <t xml:space="preserve">Επαγγελματική </t>
  </si>
  <si>
    <t>Κατηγορία</t>
  </si>
  <si>
    <t>Λάρνακα</t>
  </si>
  <si>
    <t>από Παναγιώτη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</si>
  <si>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</si>
  <si>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</si>
  <si>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</si>
  <si>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</si>
  <si>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</si>
  <si>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</si>
  <si>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</si>
  <si>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</si>
  <si>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</si>
  <si>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Ένοπλες Δυνάμεις</t>
  </si>
  <si>
    <t>Νεοεισερχόμενοι</t>
  </si>
  <si>
    <t>Απρ.΄20</t>
  </si>
  <si>
    <t>Μάης΄20</t>
  </si>
  <si>
    <t>ΠΙΝΑΚΑΣ 13 : Εγγεγραμμένη Ανεργία κατά Επαγγελματική Κατηγορία και Επαρχία τον Απρίλιο και Μάιο του 2020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</si>
</sst>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 Greek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9" fontId="3" fillId="0" borderId="11" xfId="0" applyNumberFormat="1" applyFont="1" applyFill="1" applyBorder="1" applyAlignment="1">
      <alignment/>
    </xf>
    <xf numFmtId="9" fontId="3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9" fontId="3" fillId="0" borderId="17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22" fillId="0" borderId="10" xfId="58" applyNumberFormat="1" applyFont="1" applyBorder="1">
      <alignment/>
      <protection/>
    </xf>
    <xf numFmtId="0" fontId="3" fillId="0" borderId="17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9" fillId="0" borderId="0" xfId="0" applyFont="1" applyAlignment="1">
      <alignment/>
    </xf>
    <xf numFmtId="9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" xfId="58"/>
    <cellStyle name="Normal 2 2" xfId="59"/>
    <cellStyle name="Normal 3 2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zoomScale="77" zoomScaleNormal="77" zoomScalePageLayoutView="0" workbookViewId="0" topLeftCell="A1">
      <selection activeCell="B19" sqref="B19"/>
    </sheetView>
  </sheetViews>
  <sheetFormatPr defaultColWidth="9.140625" defaultRowHeight="12.75"/>
  <cols>
    <col min="1" max="1" width="3.140625" style="0" customWidth="1"/>
    <col min="2" max="2" width="67.28125" style="0" customWidth="1"/>
    <col min="3" max="3" width="10.421875" style="0" customWidth="1"/>
    <col min="4" max="4" width="9.421875" style="0" customWidth="1"/>
    <col min="5" max="5" width="6.7109375" style="1" bestFit="1" customWidth="1"/>
    <col min="6" max="6" width="6.8515625" style="1" customWidth="1"/>
    <col min="7" max="7" width="10.140625" style="0" customWidth="1"/>
    <col min="8" max="8" width="9.140625" style="0" customWidth="1"/>
    <col min="9" max="9" width="6.00390625" style="1" customWidth="1"/>
    <col min="10" max="10" width="6.7109375" style="1" customWidth="1"/>
    <col min="11" max="11" width="10.00390625" style="1" customWidth="1"/>
    <col min="12" max="12" width="9.28125" style="1" customWidth="1"/>
    <col min="13" max="13" width="6.421875" style="1" customWidth="1"/>
    <col min="14" max="14" width="7.28125" style="1" bestFit="1" customWidth="1"/>
    <col min="15" max="15" width="9.8515625" style="0" customWidth="1"/>
    <col min="16" max="16" width="10.28125" style="0" customWidth="1"/>
    <col min="17" max="17" width="6.28125" style="1" customWidth="1"/>
    <col min="18" max="18" width="6.7109375" style="1" customWidth="1"/>
    <col min="19" max="19" width="9.8515625" style="0" customWidth="1"/>
    <col min="20" max="20" width="9.7109375" style="0" customWidth="1"/>
    <col min="21" max="21" width="6.140625" style="0" bestFit="1" customWidth="1"/>
    <col min="22" max="22" width="7.140625" style="0" customWidth="1"/>
    <col min="23" max="23" width="10.00390625" style="0" customWidth="1"/>
    <col min="24" max="24" width="9.00390625" style="0" customWidth="1"/>
    <col min="25" max="25" width="7.28125" style="0" bestFit="1" customWidth="1"/>
    <col min="26" max="26" width="6.421875" style="0" customWidth="1"/>
  </cols>
  <sheetData>
    <row r="1" spans="1:26" ht="12.75">
      <c r="A1" s="8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"/>
      <c r="Z1" s="4"/>
    </row>
    <row r="2" spans="1:26" s="2" customFormat="1" ht="16.5" customHeight="1" thickBot="1">
      <c r="A2" s="14"/>
      <c r="B2" s="6"/>
      <c r="C2" s="6"/>
      <c r="D2" s="6"/>
      <c r="E2" s="3"/>
      <c r="F2" s="3"/>
      <c r="G2" s="6"/>
      <c r="H2" s="6"/>
      <c r="I2" s="3"/>
      <c r="J2" s="3"/>
      <c r="K2" s="3"/>
      <c r="L2" s="3"/>
      <c r="M2" s="3"/>
      <c r="N2" s="3"/>
      <c r="O2" s="6"/>
      <c r="P2" s="6"/>
      <c r="Q2" s="3"/>
      <c r="R2" s="3"/>
      <c r="S2" s="6"/>
      <c r="T2" s="6"/>
      <c r="U2" s="6"/>
      <c r="V2" s="6"/>
      <c r="W2" s="6"/>
      <c r="X2" s="6"/>
      <c r="Y2" s="6"/>
      <c r="Z2" s="6"/>
    </row>
    <row r="3" spans="1:26" s="3" customFormat="1" ht="12.75">
      <c r="A3" s="21"/>
      <c r="B3" s="22" t="s">
        <v>11</v>
      </c>
      <c r="C3" s="39" t="s">
        <v>4</v>
      </c>
      <c r="D3" s="39"/>
      <c r="E3" s="39"/>
      <c r="F3" s="39"/>
      <c r="G3" s="39" t="s">
        <v>13</v>
      </c>
      <c r="H3" s="39"/>
      <c r="I3" s="39"/>
      <c r="J3" s="39"/>
      <c r="K3" s="39" t="s">
        <v>8</v>
      </c>
      <c r="L3" s="39"/>
      <c r="M3" s="39"/>
      <c r="N3" s="39"/>
      <c r="O3" s="39" t="s">
        <v>2</v>
      </c>
      <c r="P3" s="39"/>
      <c r="Q3" s="39"/>
      <c r="R3" s="39"/>
      <c r="S3" s="39" t="s">
        <v>5</v>
      </c>
      <c r="T3" s="39"/>
      <c r="U3" s="39"/>
      <c r="V3" s="39"/>
      <c r="W3" s="39" t="s">
        <v>3</v>
      </c>
      <c r="X3" s="39"/>
      <c r="Y3" s="39"/>
      <c r="Z3" s="40"/>
    </row>
    <row r="4" spans="1:26" s="2" customFormat="1" ht="12.75">
      <c r="A4" s="23"/>
      <c r="B4" s="15" t="s">
        <v>12</v>
      </c>
      <c r="C4" s="16" t="s">
        <v>26</v>
      </c>
      <c r="D4" s="16" t="s">
        <v>27</v>
      </c>
      <c r="E4" s="37" t="s">
        <v>1</v>
      </c>
      <c r="F4" s="37"/>
      <c r="G4" s="16" t="s">
        <v>26</v>
      </c>
      <c r="H4" s="16" t="s">
        <v>27</v>
      </c>
      <c r="I4" s="37" t="s">
        <v>1</v>
      </c>
      <c r="J4" s="37"/>
      <c r="K4" s="16" t="s">
        <v>26</v>
      </c>
      <c r="L4" s="16" t="s">
        <v>27</v>
      </c>
      <c r="M4" s="37" t="s">
        <v>1</v>
      </c>
      <c r="N4" s="37"/>
      <c r="O4" s="16" t="s">
        <v>26</v>
      </c>
      <c r="P4" s="16" t="s">
        <v>27</v>
      </c>
      <c r="Q4" s="37" t="s">
        <v>1</v>
      </c>
      <c r="R4" s="37"/>
      <c r="S4" s="16" t="s">
        <v>26</v>
      </c>
      <c r="T4" s="16" t="s">
        <v>27</v>
      </c>
      <c r="U4" s="37" t="s">
        <v>1</v>
      </c>
      <c r="V4" s="37"/>
      <c r="W4" s="16" t="s">
        <v>26</v>
      </c>
      <c r="X4" s="16" t="s">
        <v>27</v>
      </c>
      <c r="Y4" s="37" t="s">
        <v>1</v>
      </c>
      <c r="Z4" s="38"/>
    </row>
    <row r="5" spans="1:27" s="2" customFormat="1" ht="12.75">
      <c r="A5" s="23"/>
      <c r="B5" s="17"/>
      <c r="C5" s="18"/>
      <c r="D5" s="18"/>
      <c r="E5" s="16" t="s">
        <v>10</v>
      </c>
      <c r="F5" s="16" t="s">
        <v>6</v>
      </c>
      <c r="G5" s="18"/>
      <c r="H5" s="18"/>
      <c r="I5" s="16" t="s">
        <v>10</v>
      </c>
      <c r="J5" s="16" t="s">
        <v>6</v>
      </c>
      <c r="K5" s="18"/>
      <c r="L5" s="18"/>
      <c r="M5" s="16" t="s">
        <v>10</v>
      </c>
      <c r="N5" s="16" t="s">
        <v>6</v>
      </c>
      <c r="O5" s="18"/>
      <c r="P5" s="18"/>
      <c r="Q5" s="16" t="s">
        <v>10</v>
      </c>
      <c r="R5" s="16" t="s">
        <v>6</v>
      </c>
      <c r="S5" s="18"/>
      <c r="T5" s="18"/>
      <c r="U5" s="16" t="s">
        <v>10</v>
      </c>
      <c r="V5" s="16" t="s">
        <v>6</v>
      </c>
      <c r="W5" s="34"/>
      <c r="X5" s="18"/>
      <c r="Y5" s="16" t="s">
        <v>10</v>
      </c>
      <c r="Z5" s="24" t="s">
        <v>6</v>
      </c>
      <c r="AA5" s="13"/>
    </row>
    <row r="6" spans="1:27" s="2" customFormat="1" ht="22.5" customHeight="1">
      <c r="A6" s="25">
        <v>1</v>
      </c>
      <c r="B6" s="19" t="s">
        <v>15</v>
      </c>
      <c r="C6" s="33">
        <v>448</v>
      </c>
      <c r="D6" s="33">
        <v>468</v>
      </c>
      <c r="E6" s="10">
        <f>D6-C6</f>
        <v>20</v>
      </c>
      <c r="F6" s="30">
        <f>E6/C6</f>
        <v>0.044642857142857144</v>
      </c>
      <c r="G6" s="33">
        <v>120</v>
      </c>
      <c r="H6" s="33">
        <v>126</v>
      </c>
      <c r="I6" s="10">
        <f>H6-G6</f>
        <v>6</v>
      </c>
      <c r="J6" s="30">
        <f>I6/G6</f>
        <v>0.05</v>
      </c>
      <c r="K6" s="33">
        <v>58</v>
      </c>
      <c r="L6" s="33">
        <v>54</v>
      </c>
      <c r="M6" s="10">
        <f>L6-K6</f>
        <v>-4</v>
      </c>
      <c r="N6" s="30">
        <f>M6/K6</f>
        <v>-0.06896551724137931</v>
      </c>
      <c r="O6" s="33">
        <v>274</v>
      </c>
      <c r="P6" s="33">
        <v>287</v>
      </c>
      <c r="Q6" s="10">
        <f>P6-O6</f>
        <v>13</v>
      </c>
      <c r="R6" s="30">
        <f>Q6/O6</f>
        <v>0.04744525547445255</v>
      </c>
      <c r="S6" s="33">
        <v>97</v>
      </c>
      <c r="T6" s="33">
        <v>98</v>
      </c>
      <c r="U6" s="10">
        <f>T6-S6</f>
        <v>1</v>
      </c>
      <c r="V6" s="30">
        <f>U6/S6</f>
        <v>0.010309278350515464</v>
      </c>
      <c r="W6" s="31">
        <f>SUM(C6,G6,K6,O6,S6)</f>
        <v>997</v>
      </c>
      <c r="X6" s="31">
        <f>SUM(D6,H6,L6,P6,T6)</f>
        <v>1033</v>
      </c>
      <c r="Y6" s="10">
        <f>X6-W6</f>
        <v>36</v>
      </c>
      <c r="Z6" s="11">
        <f>Y6/W6</f>
        <v>0.03610832497492478</v>
      </c>
      <c r="AA6" s="13"/>
    </row>
    <row r="7" spans="1:26" s="2" customFormat="1" ht="22.5" customHeight="1">
      <c r="A7" s="25">
        <v>2</v>
      </c>
      <c r="B7" s="20" t="s">
        <v>16</v>
      </c>
      <c r="C7" s="33">
        <v>1044</v>
      </c>
      <c r="D7" s="33">
        <v>1126</v>
      </c>
      <c r="E7" s="10">
        <f aca="true" t="shared" si="0" ref="E7:E16">D7-C7</f>
        <v>82</v>
      </c>
      <c r="F7" s="30">
        <f aca="true" t="shared" si="1" ref="F7:F17">E7/C7</f>
        <v>0.07854406130268199</v>
      </c>
      <c r="G7" s="33">
        <v>305</v>
      </c>
      <c r="H7" s="33">
        <v>320</v>
      </c>
      <c r="I7" s="10">
        <f aca="true" t="shared" si="2" ref="I7:I17">H7-G7</f>
        <v>15</v>
      </c>
      <c r="J7" s="30">
        <f aca="true" t="shared" si="3" ref="J7:J17">I7/G7</f>
        <v>0.04918032786885246</v>
      </c>
      <c r="K7" s="33">
        <v>82</v>
      </c>
      <c r="L7" s="33">
        <v>84</v>
      </c>
      <c r="M7" s="10">
        <f aca="true" t="shared" si="4" ref="M7:M17">L7-K7</f>
        <v>2</v>
      </c>
      <c r="N7" s="30">
        <f aca="true" t="shared" si="5" ref="N7:N17">M7/K7</f>
        <v>0.024390243902439025</v>
      </c>
      <c r="O7" s="33">
        <v>655</v>
      </c>
      <c r="P7" s="33">
        <v>699</v>
      </c>
      <c r="Q7" s="10">
        <f aca="true" t="shared" si="6" ref="Q7:Q17">P7-O7</f>
        <v>44</v>
      </c>
      <c r="R7" s="30">
        <f aca="true" t="shared" si="7" ref="R7:R17">Q7/O7</f>
        <v>0.06717557251908397</v>
      </c>
      <c r="S7" s="33">
        <v>160</v>
      </c>
      <c r="T7" s="33">
        <v>169</v>
      </c>
      <c r="U7" s="10">
        <f aca="true" t="shared" si="8" ref="U7:U17">T7-S7</f>
        <v>9</v>
      </c>
      <c r="V7" s="30">
        <f aca="true" t="shared" si="9" ref="V7:V17">U7/S7</f>
        <v>0.05625</v>
      </c>
      <c r="W7" s="31">
        <f>SUM(S7,O7,K7,G7,C7)</f>
        <v>2246</v>
      </c>
      <c r="X7" s="31">
        <f aca="true" t="shared" si="10" ref="X7:X16">SUM(D7,H7,L7,P7,T7)</f>
        <v>2398</v>
      </c>
      <c r="Y7" s="10">
        <f aca="true" t="shared" si="11" ref="Y7:Y17">X7-W7</f>
        <v>152</v>
      </c>
      <c r="Z7" s="11">
        <f aca="true" t="shared" si="12" ref="Z7:Z17">Y7/W7</f>
        <v>0.06767586821015138</v>
      </c>
    </row>
    <row r="8" spans="1:26" s="2" customFormat="1" ht="22.5" customHeight="1">
      <c r="A8" s="25">
        <v>3</v>
      </c>
      <c r="B8" s="20" t="s">
        <v>17</v>
      </c>
      <c r="C8" s="33">
        <v>535</v>
      </c>
      <c r="D8" s="33">
        <v>568</v>
      </c>
      <c r="E8" s="10">
        <f t="shared" si="0"/>
        <v>33</v>
      </c>
      <c r="F8" s="30">
        <f t="shared" si="1"/>
        <v>0.0616822429906542</v>
      </c>
      <c r="G8" s="33">
        <v>219</v>
      </c>
      <c r="H8" s="33">
        <v>244</v>
      </c>
      <c r="I8" s="10">
        <f t="shared" si="2"/>
        <v>25</v>
      </c>
      <c r="J8" s="30">
        <f t="shared" si="3"/>
        <v>0.1141552511415525</v>
      </c>
      <c r="K8" s="33">
        <v>166</v>
      </c>
      <c r="L8" s="33">
        <v>170</v>
      </c>
      <c r="M8" s="10">
        <f t="shared" si="4"/>
        <v>4</v>
      </c>
      <c r="N8" s="30">
        <f t="shared" si="5"/>
        <v>0.024096385542168676</v>
      </c>
      <c r="O8" s="33">
        <v>385</v>
      </c>
      <c r="P8" s="33">
        <v>425</v>
      </c>
      <c r="Q8" s="10">
        <f t="shared" si="6"/>
        <v>40</v>
      </c>
      <c r="R8" s="30">
        <f t="shared" si="7"/>
        <v>0.1038961038961039</v>
      </c>
      <c r="S8" s="33">
        <v>127</v>
      </c>
      <c r="T8" s="33">
        <v>126</v>
      </c>
      <c r="U8" s="10">
        <f t="shared" si="8"/>
        <v>-1</v>
      </c>
      <c r="V8" s="30">
        <f t="shared" si="9"/>
        <v>-0.007874015748031496</v>
      </c>
      <c r="W8" s="31">
        <f aca="true" t="shared" si="13" ref="W8:W16">SUM(S8,O8,K8,G8,C8)</f>
        <v>1432</v>
      </c>
      <c r="X8" s="31">
        <f t="shared" si="10"/>
        <v>1533</v>
      </c>
      <c r="Y8" s="10">
        <f t="shared" si="11"/>
        <v>101</v>
      </c>
      <c r="Z8" s="11">
        <f t="shared" si="12"/>
        <v>0.07053072625698324</v>
      </c>
    </row>
    <row r="9" spans="1:27" s="2" customFormat="1" ht="22.5" customHeight="1">
      <c r="A9" s="25">
        <v>4</v>
      </c>
      <c r="B9" s="19" t="s">
        <v>18</v>
      </c>
      <c r="C9" s="33">
        <v>1279</v>
      </c>
      <c r="D9" s="33">
        <v>1343</v>
      </c>
      <c r="E9" s="10">
        <f t="shared" si="0"/>
        <v>64</v>
      </c>
      <c r="F9" s="30">
        <f t="shared" si="1"/>
        <v>0.05003909304143862</v>
      </c>
      <c r="G9" s="33">
        <v>806</v>
      </c>
      <c r="H9" s="33">
        <v>886</v>
      </c>
      <c r="I9" s="10">
        <f t="shared" si="2"/>
        <v>80</v>
      </c>
      <c r="J9" s="30">
        <f t="shared" si="3"/>
        <v>0.09925558312655088</v>
      </c>
      <c r="K9" s="33">
        <v>654</v>
      </c>
      <c r="L9" s="33">
        <v>661</v>
      </c>
      <c r="M9" s="10">
        <f t="shared" si="4"/>
        <v>7</v>
      </c>
      <c r="N9" s="30">
        <f t="shared" si="5"/>
        <v>0.010703363914373088</v>
      </c>
      <c r="O9" s="33">
        <v>1080</v>
      </c>
      <c r="P9" s="33">
        <v>1155</v>
      </c>
      <c r="Q9" s="10">
        <f t="shared" si="6"/>
        <v>75</v>
      </c>
      <c r="R9" s="30">
        <f t="shared" si="7"/>
        <v>0.06944444444444445</v>
      </c>
      <c r="S9" s="33">
        <v>506</v>
      </c>
      <c r="T9" s="33">
        <v>522</v>
      </c>
      <c r="U9" s="10">
        <f t="shared" si="8"/>
        <v>16</v>
      </c>
      <c r="V9" s="30">
        <f t="shared" si="9"/>
        <v>0.03162055335968379</v>
      </c>
      <c r="W9" s="31">
        <f t="shared" si="13"/>
        <v>4325</v>
      </c>
      <c r="X9" s="31">
        <f t="shared" si="10"/>
        <v>4567</v>
      </c>
      <c r="Y9" s="10">
        <f t="shared" si="11"/>
        <v>242</v>
      </c>
      <c r="Z9" s="11">
        <f t="shared" si="12"/>
        <v>0.055953757225433526</v>
      </c>
      <c r="AA9" s="13"/>
    </row>
    <row r="10" spans="1:26" s="2" customFormat="1" ht="22.5" customHeight="1">
      <c r="A10" s="25">
        <v>5</v>
      </c>
      <c r="B10" s="19" t="s">
        <v>19</v>
      </c>
      <c r="C10" s="33">
        <v>1492</v>
      </c>
      <c r="D10" s="33">
        <v>1610</v>
      </c>
      <c r="E10" s="10">
        <f t="shared" si="0"/>
        <v>118</v>
      </c>
      <c r="F10" s="30">
        <f t="shared" si="1"/>
        <v>0.07908847184986595</v>
      </c>
      <c r="G10" s="33">
        <v>1549</v>
      </c>
      <c r="H10" s="33">
        <v>1573</v>
      </c>
      <c r="I10" s="10">
        <f t="shared" si="2"/>
        <v>24</v>
      </c>
      <c r="J10" s="30">
        <f t="shared" si="3"/>
        <v>0.015493867010974823</v>
      </c>
      <c r="K10" s="33">
        <v>3003</v>
      </c>
      <c r="L10" s="33">
        <v>2981</v>
      </c>
      <c r="M10" s="10">
        <f t="shared" si="4"/>
        <v>-22</v>
      </c>
      <c r="N10" s="30">
        <f t="shared" si="5"/>
        <v>-0.007326007326007326</v>
      </c>
      <c r="O10" s="33">
        <v>1462</v>
      </c>
      <c r="P10" s="33">
        <v>1577</v>
      </c>
      <c r="Q10" s="10">
        <f t="shared" si="6"/>
        <v>115</v>
      </c>
      <c r="R10" s="30">
        <f t="shared" si="7"/>
        <v>0.0786593707250342</v>
      </c>
      <c r="S10" s="33">
        <v>1653</v>
      </c>
      <c r="T10" s="33">
        <v>1640</v>
      </c>
      <c r="U10" s="10">
        <f t="shared" si="8"/>
        <v>-13</v>
      </c>
      <c r="V10" s="30">
        <f t="shared" si="9"/>
        <v>-0.007864488808227465</v>
      </c>
      <c r="W10" s="31">
        <f t="shared" si="13"/>
        <v>9159</v>
      </c>
      <c r="X10" s="31">
        <f t="shared" si="10"/>
        <v>9381</v>
      </c>
      <c r="Y10" s="10">
        <f t="shared" si="11"/>
        <v>222</v>
      </c>
      <c r="Z10" s="11">
        <f t="shared" si="12"/>
        <v>0.024238453979692105</v>
      </c>
    </row>
    <row r="11" spans="1:26" s="2" customFormat="1" ht="22.5" customHeight="1">
      <c r="A11" s="25">
        <v>6</v>
      </c>
      <c r="B11" s="19" t="s">
        <v>20</v>
      </c>
      <c r="C11" s="33">
        <v>12</v>
      </c>
      <c r="D11" s="33">
        <v>13</v>
      </c>
      <c r="E11" s="10">
        <f t="shared" si="0"/>
        <v>1</v>
      </c>
      <c r="F11" s="30">
        <f t="shared" si="1"/>
        <v>0.08333333333333333</v>
      </c>
      <c r="G11" s="33">
        <v>5</v>
      </c>
      <c r="H11" s="33">
        <v>7</v>
      </c>
      <c r="I11" s="10">
        <f t="shared" si="2"/>
        <v>2</v>
      </c>
      <c r="J11" s="30">
        <f t="shared" si="3"/>
        <v>0.4</v>
      </c>
      <c r="K11" s="33">
        <v>15</v>
      </c>
      <c r="L11" s="33">
        <v>15</v>
      </c>
      <c r="M11" s="10">
        <f t="shared" si="4"/>
        <v>0</v>
      </c>
      <c r="N11" s="30">
        <f t="shared" si="5"/>
        <v>0</v>
      </c>
      <c r="O11" s="33">
        <v>10</v>
      </c>
      <c r="P11" s="33">
        <v>10</v>
      </c>
      <c r="Q11" s="10">
        <f t="shared" si="6"/>
        <v>0</v>
      </c>
      <c r="R11" s="30">
        <f t="shared" si="7"/>
        <v>0</v>
      </c>
      <c r="S11" s="33">
        <v>19</v>
      </c>
      <c r="T11" s="33">
        <v>19</v>
      </c>
      <c r="U11" s="10">
        <f t="shared" si="8"/>
        <v>0</v>
      </c>
      <c r="V11" s="30">
        <f t="shared" si="9"/>
        <v>0</v>
      </c>
      <c r="W11" s="31">
        <f t="shared" si="13"/>
        <v>61</v>
      </c>
      <c r="X11" s="31">
        <f t="shared" si="10"/>
        <v>64</v>
      </c>
      <c r="Y11" s="10">
        <f t="shared" si="11"/>
        <v>3</v>
      </c>
      <c r="Z11" s="11">
        <f t="shared" si="12"/>
        <v>0.04918032786885246</v>
      </c>
    </row>
    <row r="12" spans="1:27" s="2" customFormat="1" ht="22.5" customHeight="1">
      <c r="A12" s="25">
        <v>7</v>
      </c>
      <c r="B12" s="19" t="s">
        <v>21</v>
      </c>
      <c r="C12" s="33">
        <v>465</v>
      </c>
      <c r="D12" s="33">
        <v>480</v>
      </c>
      <c r="E12" s="10">
        <f t="shared" si="0"/>
        <v>15</v>
      </c>
      <c r="F12" s="30">
        <f t="shared" si="1"/>
        <v>0.03225806451612903</v>
      </c>
      <c r="G12" s="33">
        <v>208</v>
      </c>
      <c r="H12" s="33">
        <v>219</v>
      </c>
      <c r="I12" s="10">
        <f t="shared" si="2"/>
        <v>11</v>
      </c>
      <c r="J12" s="30">
        <f t="shared" si="3"/>
        <v>0.052884615384615384</v>
      </c>
      <c r="K12" s="33">
        <v>139</v>
      </c>
      <c r="L12" s="33">
        <v>144</v>
      </c>
      <c r="M12" s="10">
        <f t="shared" si="4"/>
        <v>5</v>
      </c>
      <c r="N12" s="30">
        <f t="shared" si="5"/>
        <v>0.03597122302158273</v>
      </c>
      <c r="O12" s="33">
        <v>406</v>
      </c>
      <c r="P12" s="33">
        <v>431</v>
      </c>
      <c r="Q12" s="10">
        <f t="shared" si="6"/>
        <v>25</v>
      </c>
      <c r="R12" s="30">
        <f t="shared" si="7"/>
        <v>0.06157635467980296</v>
      </c>
      <c r="S12" s="33">
        <v>187</v>
      </c>
      <c r="T12" s="33">
        <v>200</v>
      </c>
      <c r="U12" s="10">
        <f t="shared" si="8"/>
        <v>13</v>
      </c>
      <c r="V12" s="30">
        <f t="shared" si="9"/>
        <v>0.06951871657754011</v>
      </c>
      <c r="W12" s="31">
        <f t="shared" si="13"/>
        <v>1405</v>
      </c>
      <c r="X12" s="31">
        <f t="shared" si="10"/>
        <v>1474</v>
      </c>
      <c r="Y12" s="10">
        <f t="shared" si="11"/>
        <v>69</v>
      </c>
      <c r="Z12" s="11">
        <f t="shared" si="12"/>
        <v>0.04911032028469751</v>
      </c>
      <c r="AA12" s="13"/>
    </row>
    <row r="13" spans="1:27" s="2" customFormat="1" ht="22.5" customHeight="1">
      <c r="A13" s="25">
        <v>8</v>
      </c>
      <c r="B13" s="19" t="s">
        <v>22</v>
      </c>
      <c r="C13" s="33">
        <v>200</v>
      </c>
      <c r="D13" s="33">
        <v>213</v>
      </c>
      <c r="E13" s="10">
        <f t="shared" si="0"/>
        <v>13</v>
      </c>
      <c r="F13" s="30">
        <f t="shared" si="1"/>
        <v>0.065</v>
      </c>
      <c r="G13" s="33">
        <v>258</v>
      </c>
      <c r="H13" s="33">
        <v>262</v>
      </c>
      <c r="I13" s="10">
        <f t="shared" si="2"/>
        <v>4</v>
      </c>
      <c r="J13" s="30">
        <f t="shared" si="3"/>
        <v>0.015503875968992248</v>
      </c>
      <c r="K13" s="33">
        <v>218</v>
      </c>
      <c r="L13" s="33">
        <v>217</v>
      </c>
      <c r="M13" s="10">
        <f t="shared" si="4"/>
        <v>-1</v>
      </c>
      <c r="N13" s="30">
        <f t="shared" si="5"/>
        <v>-0.0045871559633027525</v>
      </c>
      <c r="O13" s="33">
        <v>217</v>
      </c>
      <c r="P13" s="33">
        <v>220</v>
      </c>
      <c r="Q13" s="10">
        <f t="shared" si="6"/>
        <v>3</v>
      </c>
      <c r="R13" s="30">
        <f t="shared" si="7"/>
        <v>0.013824884792626729</v>
      </c>
      <c r="S13" s="33">
        <v>223</v>
      </c>
      <c r="T13" s="33">
        <v>214</v>
      </c>
      <c r="U13" s="10">
        <f t="shared" si="8"/>
        <v>-9</v>
      </c>
      <c r="V13" s="30">
        <f t="shared" si="9"/>
        <v>-0.04035874439461883</v>
      </c>
      <c r="W13" s="31">
        <f t="shared" si="13"/>
        <v>1116</v>
      </c>
      <c r="X13" s="31">
        <f t="shared" si="10"/>
        <v>1126</v>
      </c>
      <c r="Y13" s="10">
        <f t="shared" si="11"/>
        <v>10</v>
      </c>
      <c r="Z13" s="11">
        <f t="shared" si="12"/>
        <v>0.008960573476702509</v>
      </c>
      <c r="AA13" s="13"/>
    </row>
    <row r="14" spans="1:26" s="2" customFormat="1" ht="22.5" customHeight="1">
      <c r="A14" s="25">
        <v>9</v>
      </c>
      <c r="B14" s="19" t="s">
        <v>23</v>
      </c>
      <c r="C14" s="33">
        <v>1177</v>
      </c>
      <c r="D14" s="33">
        <v>1238</v>
      </c>
      <c r="E14" s="10">
        <f t="shared" si="0"/>
        <v>61</v>
      </c>
      <c r="F14" s="30">
        <f t="shared" si="1"/>
        <v>0.051826677994902294</v>
      </c>
      <c r="G14" s="33">
        <v>1190</v>
      </c>
      <c r="H14" s="33">
        <v>1241</v>
      </c>
      <c r="I14" s="10">
        <f t="shared" si="2"/>
        <v>51</v>
      </c>
      <c r="J14" s="30">
        <f t="shared" si="3"/>
        <v>0.04285714285714286</v>
      </c>
      <c r="K14" s="33">
        <v>1999</v>
      </c>
      <c r="L14" s="33">
        <v>1973</v>
      </c>
      <c r="M14" s="10">
        <f t="shared" si="4"/>
        <v>-26</v>
      </c>
      <c r="N14" s="30">
        <f t="shared" si="5"/>
        <v>-0.013006503251625813</v>
      </c>
      <c r="O14" s="33">
        <v>1110</v>
      </c>
      <c r="P14" s="33">
        <v>1184</v>
      </c>
      <c r="Q14" s="10">
        <f t="shared" si="6"/>
        <v>74</v>
      </c>
      <c r="R14" s="30">
        <f t="shared" si="7"/>
        <v>0.06666666666666667</v>
      </c>
      <c r="S14" s="33">
        <v>957</v>
      </c>
      <c r="T14" s="33">
        <v>901</v>
      </c>
      <c r="U14" s="10">
        <f t="shared" si="8"/>
        <v>-56</v>
      </c>
      <c r="V14" s="30">
        <f t="shared" si="9"/>
        <v>-0.05851619644723093</v>
      </c>
      <c r="W14" s="31">
        <f t="shared" si="13"/>
        <v>6433</v>
      </c>
      <c r="X14" s="31">
        <f t="shared" si="10"/>
        <v>6537</v>
      </c>
      <c r="Y14" s="10">
        <f t="shared" si="11"/>
        <v>104</v>
      </c>
      <c r="Z14" s="11">
        <f t="shared" si="12"/>
        <v>0.01616664075858853</v>
      </c>
    </row>
    <row r="15" spans="1:27" s="2" customFormat="1" ht="22.5" customHeight="1">
      <c r="A15" s="25">
        <v>10</v>
      </c>
      <c r="B15" s="20" t="s">
        <v>24</v>
      </c>
      <c r="C15" s="33">
        <v>25</v>
      </c>
      <c r="D15" s="33">
        <v>27</v>
      </c>
      <c r="E15" s="10">
        <f t="shared" si="0"/>
        <v>2</v>
      </c>
      <c r="F15" s="30">
        <f t="shared" si="1"/>
        <v>0.08</v>
      </c>
      <c r="G15" s="33">
        <v>8</v>
      </c>
      <c r="H15" s="33">
        <v>9</v>
      </c>
      <c r="I15" s="10">
        <f t="shared" si="2"/>
        <v>1</v>
      </c>
      <c r="J15" s="30">
        <f t="shared" si="3"/>
        <v>0.125</v>
      </c>
      <c r="K15" s="33">
        <v>3</v>
      </c>
      <c r="L15" s="33">
        <v>3</v>
      </c>
      <c r="M15" s="10">
        <f t="shared" si="4"/>
        <v>0</v>
      </c>
      <c r="N15" s="30">
        <f t="shared" si="5"/>
        <v>0</v>
      </c>
      <c r="O15" s="33">
        <v>11</v>
      </c>
      <c r="P15" s="33">
        <v>11</v>
      </c>
      <c r="Q15" s="10">
        <f t="shared" si="6"/>
        <v>0</v>
      </c>
      <c r="R15" s="30">
        <f t="shared" si="7"/>
        <v>0</v>
      </c>
      <c r="S15" s="33">
        <v>2</v>
      </c>
      <c r="T15" s="33">
        <v>2</v>
      </c>
      <c r="U15" s="10">
        <f t="shared" si="8"/>
        <v>0</v>
      </c>
      <c r="V15" s="36">
        <f t="shared" si="9"/>
        <v>0</v>
      </c>
      <c r="W15" s="31">
        <f t="shared" si="13"/>
        <v>49</v>
      </c>
      <c r="X15" s="31">
        <f t="shared" si="10"/>
        <v>52</v>
      </c>
      <c r="Y15" s="10">
        <f t="shared" si="11"/>
        <v>3</v>
      </c>
      <c r="Z15" s="11">
        <f t="shared" si="12"/>
        <v>0.061224489795918366</v>
      </c>
      <c r="AA15" s="13"/>
    </row>
    <row r="16" spans="1:27" s="2" customFormat="1" ht="22.5" customHeight="1">
      <c r="A16" s="25" t="s">
        <v>7</v>
      </c>
      <c r="B16" s="20" t="s">
        <v>25</v>
      </c>
      <c r="C16" s="33">
        <v>466</v>
      </c>
      <c r="D16" s="33">
        <v>490</v>
      </c>
      <c r="E16" s="10">
        <f t="shared" si="0"/>
        <v>24</v>
      </c>
      <c r="F16" s="30">
        <f t="shared" si="1"/>
        <v>0.05150214592274678</v>
      </c>
      <c r="G16" s="33">
        <v>194</v>
      </c>
      <c r="H16" s="33">
        <v>212</v>
      </c>
      <c r="I16" s="10">
        <f t="shared" si="2"/>
        <v>18</v>
      </c>
      <c r="J16" s="30">
        <f t="shared" si="3"/>
        <v>0.09278350515463918</v>
      </c>
      <c r="K16" s="33">
        <v>43</v>
      </c>
      <c r="L16" s="33">
        <v>44</v>
      </c>
      <c r="M16" s="10">
        <f t="shared" si="4"/>
        <v>1</v>
      </c>
      <c r="N16" s="30">
        <f t="shared" si="5"/>
        <v>0.023255813953488372</v>
      </c>
      <c r="O16" s="33">
        <v>382</v>
      </c>
      <c r="P16" s="33">
        <v>403</v>
      </c>
      <c r="Q16" s="10">
        <f t="shared" si="6"/>
        <v>21</v>
      </c>
      <c r="R16" s="30">
        <f t="shared" si="7"/>
        <v>0.0549738219895288</v>
      </c>
      <c r="S16" s="33">
        <v>283</v>
      </c>
      <c r="T16" s="33">
        <v>290</v>
      </c>
      <c r="U16" s="10">
        <f t="shared" si="8"/>
        <v>7</v>
      </c>
      <c r="V16" s="30">
        <f t="shared" si="9"/>
        <v>0.024734982332155476</v>
      </c>
      <c r="W16" s="31">
        <f t="shared" si="13"/>
        <v>1368</v>
      </c>
      <c r="X16" s="31">
        <f t="shared" si="10"/>
        <v>1439</v>
      </c>
      <c r="Y16" s="10">
        <f t="shared" si="11"/>
        <v>71</v>
      </c>
      <c r="Z16" s="11">
        <f t="shared" si="12"/>
        <v>0.051900584795321635</v>
      </c>
      <c r="AA16" s="13"/>
    </row>
    <row r="17" spans="1:26" ht="22.5" customHeight="1" thickBot="1">
      <c r="A17" s="26"/>
      <c r="B17" s="27" t="s">
        <v>0</v>
      </c>
      <c r="C17" s="28">
        <f>SUM(C6:C16)</f>
        <v>7143</v>
      </c>
      <c r="D17" s="28">
        <f>SUM(D6:D16)</f>
        <v>7576</v>
      </c>
      <c r="E17" s="32">
        <f>D17-C17</f>
        <v>433</v>
      </c>
      <c r="F17" s="29">
        <f t="shared" si="1"/>
        <v>0.060618787624247515</v>
      </c>
      <c r="G17" s="28">
        <f>SUM(G6:G16)</f>
        <v>4862</v>
      </c>
      <c r="H17" s="28">
        <f>SUM(H6:H16)</f>
        <v>5099</v>
      </c>
      <c r="I17" s="32">
        <f t="shared" si="2"/>
        <v>237</v>
      </c>
      <c r="J17" s="29">
        <f t="shared" si="3"/>
        <v>0.04874537227478404</v>
      </c>
      <c r="K17" s="28">
        <f>SUM(K6:K16)</f>
        <v>6380</v>
      </c>
      <c r="L17" s="28">
        <f>SUM(L6:L16)</f>
        <v>6346</v>
      </c>
      <c r="M17" s="32">
        <f t="shared" si="4"/>
        <v>-34</v>
      </c>
      <c r="N17" s="29">
        <f t="shared" si="5"/>
        <v>-0.005329153605015674</v>
      </c>
      <c r="O17" s="28">
        <f>SUM(O6:O16)</f>
        <v>5992</v>
      </c>
      <c r="P17" s="28">
        <f>SUM(P6:P16)</f>
        <v>6402</v>
      </c>
      <c r="Q17" s="32">
        <f t="shared" si="6"/>
        <v>410</v>
      </c>
      <c r="R17" s="29">
        <f t="shared" si="7"/>
        <v>0.06842456608811749</v>
      </c>
      <c r="S17" s="28">
        <f>SUM(S6:S16)</f>
        <v>4214</v>
      </c>
      <c r="T17" s="28">
        <f>SUM(T6:T16)</f>
        <v>4181</v>
      </c>
      <c r="U17" s="32">
        <f t="shared" si="8"/>
        <v>-33</v>
      </c>
      <c r="V17" s="29">
        <f t="shared" si="9"/>
        <v>-0.007831039392501186</v>
      </c>
      <c r="W17" s="28">
        <f>SUM(W6:W16)</f>
        <v>28591</v>
      </c>
      <c r="X17" s="28">
        <f>SUM(X6:X16)</f>
        <v>29604</v>
      </c>
      <c r="Y17" s="32">
        <f t="shared" si="11"/>
        <v>1013</v>
      </c>
      <c r="Z17" s="12">
        <f t="shared" si="12"/>
        <v>0.03543072994998426</v>
      </c>
    </row>
    <row r="18" spans="1:26" ht="12.75">
      <c r="A18" s="4"/>
      <c r="B18" s="9" t="s">
        <v>9</v>
      </c>
      <c r="C18" s="4"/>
      <c r="D18" s="4"/>
      <c r="E18" s="5"/>
      <c r="F18" s="5"/>
      <c r="G18" s="4"/>
      <c r="H18" s="4"/>
      <c r="I18" s="5"/>
      <c r="J18" s="5"/>
      <c r="K18" s="5"/>
      <c r="L18" s="5"/>
      <c r="M18" s="5"/>
      <c r="N18" s="5"/>
      <c r="O18" s="4"/>
      <c r="P18" s="4"/>
      <c r="Q18" s="5"/>
      <c r="R18" s="5"/>
      <c r="S18" s="4"/>
      <c r="T18" s="4"/>
      <c r="U18" s="4"/>
      <c r="V18" s="4"/>
      <c r="W18" s="4"/>
      <c r="X18" s="4"/>
      <c r="Y18" s="4"/>
      <c r="Z18" s="4"/>
    </row>
    <row r="20" spans="8:16" ht="12.75">
      <c r="H20" s="4"/>
      <c r="P20" s="1"/>
    </row>
    <row r="22" ht="12.75">
      <c r="F22" s="35" t="s">
        <v>14</v>
      </c>
    </row>
    <row r="25" spans="5:6" ht="12.75">
      <c r="E25"/>
      <c r="F25"/>
    </row>
    <row r="26" spans="5:6" ht="12.75">
      <c r="E26"/>
      <c r="F26"/>
    </row>
    <row r="27" spans="5:6" ht="12.75">
      <c r="E27"/>
      <c r="F27"/>
    </row>
    <row r="28" spans="5:6" ht="12.75">
      <c r="E28"/>
      <c r="F28"/>
    </row>
    <row r="29" spans="5:6" ht="12.75">
      <c r="E29"/>
      <c r="F29"/>
    </row>
    <row r="30" spans="5:6" ht="12.75">
      <c r="E30"/>
      <c r="F30"/>
    </row>
    <row r="31" spans="5:6" ht="12.75">
      <c r="E31"/>
      <c r="F31"/>
    </row>
    <row r="32" spans="5:6" ht="12.75">
      <c r="E32"/>
      <c r="F32"/>
    </row>
    <row r="33" spans="5:6" ht="12.75">
      <c r="E33"/>
      <c r="F33"/>
    </row>
    <row r="34" spans="5:6" ht="12.75">
      <c r="E34"/>
      <c r="F34"/>
    </row>
    <row r="35" spans="5:6" ht="12.75">
      <c r="E35"/>
      <c r="F35"/>
    </row>
    <row r="36" spans="5:6" ht="12.75">
      <c r="E36"/>
      <c r="F36"/>
    </row>
  </sheetData>
  <sheetProtection/>
  <mergeCells count="12">
    <mergeCell ref="G3:J3"/>
    <mergeCell ref="K3:N3"/>
    <mergeCell ref="C3:F3"/>
    <mergeCell ref="O3:R3"/>
    <mergeCell ref="S3:V3"/>
    <mergeCell ref="W3:Z3"/>
    <mergeCell ref="E4:F4"/>
    <mergeCell ref="I4:J4"/>
    <mergeCell ref="M4:N4"/>
    <mergeCell ref="Q4:R4"/>
    <mergeCell ref="U4:V4"/>
    <mergeCell ref="Y4:Z4"/>
  </mergeCells>
  <printOptions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MR</cp:lastModifiedBy>
  <cp:lastPrinted>2020-06-04T09:05:42Z</cp:lastPrinted>
  <dcterms:created xsi:type="dcterms:W3CDTF">2003-11-04T06:27:00Z</dcterms:created>
  <dcterms:modified xsi:type="dcterms:W3CDTF">2020-06-12T07:24:22Z</dcterms:modified>
  <cp:category/>
  <cp:version/>
  <cp:contentType/>
  <cp:contentStatus/>
</cp:coreProperties>
</file>